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9750" activeTab="0"/>
  </bookViews>
  <sheets>
    <sheet name="工事費内訳書" sheetId="1" r:id="rId1"/>
  </sheets>
  <definedNames>
    <definedName name="_xlnm.Print_Area" localSheetId="0">'工事費内訳書'!$A$1:$G$95</definedName>
    <definedName name="_xlnm.Print_Titles" localSheetId="0">'工事費内訳書'!$9:$9</definedName>
    <definedName name="工事価格総計" localSheetId="0">'工事費内訳書'!#REF!</definedName>
    <definedName name="工事名" localSheetId="0">'工事費内訳書'!$B$8</definedName>
    <definedName name="内訳書工事価格" localSheetId="0">'工事費内訳書'!$G$95</definedName>
    <definedName name="内訳書工事価格総計" localSheetId="0">'工事費内訳書'!#REF!</definedName>
    <definedName name="内訳書工事価格総計通番" localSheetId="0">'工事費内訳書'!#REF!</definedName>
    <definedName name="内訳書工事価格総計名称" localSheetId="0">'工事費内訳書'!#REF!</definedName>
    <definedName name="内訳書工事価格通番" localSheetId="0">'工事費内訳書'!$I$95</definedName>
    <definedName name="内訳書直接工事費総計" localSheetId="0">'工事費内訳書'!#REF!</definedName>
    <definedName name="内訳書直接工事費総計通番" localSheetId="0">'工事費内訳書'!#REF!</definedName>
  </definedNames>
  <calcPr fullCalcOnLoad="1"/>
</workbook>
</file>

<file path=xl/sharedStrings.xml><?xml version="1.0" encoding="utf-8"?>
<sst xmlns="http://schemas.openxmlformats.org/spreadsheetml/2006/main" count="185" uniqueCount="83">
  <si>
    <t>住　　　　所</t>
  </si>
  <si>
    <t>商号又は名称</t>
  </si>
  <si>
    <t>代 表 者 名</t>
  </si>
  <si>
    <t>工事費内訳書</t>
  </si>
  <si>
    <t>工 事 名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</si>
  <si>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</si>
  <si>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</si>
  <si>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</si>
  <si>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</si>
  <si>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</si>
  <si>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</si>
  <si>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入札書記載金額(税抜き)</t>
  </si>
  <si>
    <t>－</t>
  </si>
  <si>
    <t>Ｒ２三林　復旧治山　三好市茶園谷　渓間工事</t>
  </si>
  <si>
    <t xml:space="preserve">工事原価
</t>
  </si>
  <si>
    <t>式</t>
  </si>
  <si>
    <t xml:space="preserve">直接工事費
</t>
  </si>
  <si>
    <t xml:space="preserve">直接工事費(諸経費対象)
</t>
  </si>
  <si>
    <t xml:space="preserve">谷止工
</t>
  </si>
  <si>
    <t>m3</t>
  </si>
  <si>
    <t>㎡</t>
  </si>
  <si>
    <t xml:space="preserve">止水板設置（塩化ビニール樹脂止水板）
</t>
  </si>
  <si>
    <t>ｍ</t>
  </si>
  <si>
    <t>本</t>
  </si>
  <si>
    <t xml:space="preserve">キャットウォーク
</t>
  </si>
  <si>
    <t>基</t>
  </si>
  <si>
    <t xml:space="preserve">組立・据付
</t>
  </si>
  <si>
    <t xml:space="preserve">基礎準備
</t>
  </si>
  <si>
    <t xml:space="preserve">現場塗装
</t>
  </si>
  <si>
    <t xml:space="preserve">塗装材料
</t>
  </si>
  <si>
    <t>掛㎡</t>
  </si>
  <si>
    <t>ネームプレート（ｱﾙﾐﾆｳﾑ軽合金鋳造製）
A型(横40cm×縦30cm×1cm)　堤名板用</t>
  </si>
  <si>
    <t>枚</t>
  </si>
  <si>
    <t xml:space="preserve">間詰工
</t>
  </si>
  <si>
    <t>昇降ステップ
ワイドステップ300×19</t>
  </si>
  <si>
    <t xml:space="preserve">土工
</t>
  </si>
  <si>
    <t>岩盤掘削面整形・岩盤清掃
岩盤掘削面整形</t>
  </si>
  <si>
    <t xml:space="preserve">残土処分費
</t>
  </si>
  <si>
    <t xml:space="preserve">間詰補修
</t>
  </si>
  <si>
    <t xml:space="preserve">仮設工
</t>
  </si>
  <si>
    <t xml:space="preserve">仮設費
</t>
  </si>
  <si>
    <t xml:space="preserve">廻排水
</t>
  </si>
  <si>
    <t xml:space="preserve">水替工
</t>
  </si>
  <si>
    <t>箇所</t>
  </si>
  <si>
    <t>日</t>
  </si>
  <si>
    <t xml:space="preserve">作業道
</t>
  </si>
  <si>
    <t>袋</t>
  </si>
  <si>
    <t xml:space="preserve">廃棄物処理
</t>
  </si>
  <si>
    <t xml:space="preserve">間接工事費
</t>
  </si>
  <si>
    <t xml:space="preserve">共通仮設費
</t>
  </si>
  <si>
    <t xml:space="preserve">共通仮設費（率計上）
</t>
  </si>
  <si>
    <t xml:space="preserve">営繕費
</t>
  </si>
  <si>
    <t>月</t>
  </si>
  <si>
    <t xml:space="preserve">安全費
</t>
  </si>
  <si>
    <t xml:space="preserve">雨量計設置
</t>
  </si>
  <si>
    <t xml:space="preserve">雨量計観測
</t>
  </si>
  <si>
    <t xml:space="preserve">現場管理費
</t>
  </si>
  <si>
    <t xml:space="preserve">一般管理費等
</t>
  </si>
  <si>
    <t xml:space="preserve">工事価格
</t>
  </si>
  <si>
    <t xml:space="preserve">養生工
</t>
  </si>
  <si>
    <t xml:space="preserve">打継面清掃
</t>
  </si>
  <si>
    <t>治山ダム型枠
設置・撤去</t>
  </si>
  <si>
    <t>型枠
一般型枠,無筋構造物</t>
  </si>
  <si>
    <t>目地板
t=10mm</t>
  </si>
  <si>
    <t xml:space="preserve">止型枠
</t>
  </si>
  <si>
    <t>水平打継目鉄筋
SD345  D22</t>
  </si>
  <si>
    <t>スリット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H=4.0</t>
  </si>
  <si>
    <t xml:space="preserve">足場設置・撤去
</t>
  </si>
  <si>
    <t xml:space="preserve">養生工
</t>
  </si>
  <si>
    <t>型枠 
一般型枠,小型構造物</t>
  </si>
  <si>
    <t>石積工
t=15cm</t>
  </si>
  <si>
    <t xml:space="preserve">機械運搬
</t>
  </si>
  <si>
    <t>掘削工
礫質土</t>
  </si>
  <si>
    <t>掘削工
軟岩ⅠB</t>
  </si>
  <si>
    <t>運搬工
L=11.3km</t>
  </si>
  <si>
    <t>コンクリート
BB18-8-40  W/C≦60％</t>
  </si>
  <si>
    <t>廻排水
据付･撤去,500mm</t>
  </si>
  <si>
    <t>水替工
ポンプ口径50mm</t>
  </si>
  <si>
    <t xml:space="preserve">水替工(ポンプ運転)
</t>
  </si>
  <si>
    <t xml:space="preserve">盛土工
</t>
  </si>
  <si>
    <t>大型土のう工
製作・設置</t>
  </si>
  <si>
    <t>大型土のう工
撤去</t>
  </si>
  <si>
    <t>洋式トイレ設置費
和式との差額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</si>
</sst>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#,###,###,##0_ "/>
    <numFmt numFmtId="178" formatCode="#,###,###,##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6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>
        <color indexed="8"/>
      </left>
      <right style="hair">
        <color indexed="8"/>
      </right>
      <top/>
      <bottom style="thin"/>
    </border>
    <border>
      <left/>
      <right style="thin"/>
      <top/>
      <bottom style="thin"/>
    </border>
    <border>
      <left/>
      <right style="hair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>
        <color indexed="8"/>
      </right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60" applyProtection="1">
      <alignment/>
      <protection/>
    </xf>
    <xf numFmtId="0" fontId="5" fillId="0" borderId="0" xfId="63" applyFont="1" applyProtection="1">
      <alignment/>
      <protection/>
    </xf>
    <xf numFmtId="176" fontId="5" fillId="0" borderId="0" xfId="63" applyNumberFormat="1" applyFont="1" applyFill="1" applyAlignment="1" applyProtection="1">
      <alignment horizontal="right" vertical="center"/>
      <protection/>
    </xf>
    <xf numFmtId="49" fontId="5" fillId="0" borderId="0" xfId="63" applyNumberFormat="1" applyFont="1" applyAlignment="1" applyProtection="1">
      <alignment horizontal="left" vertical="center"/>
      <protection/>
    </xf>
    <xf numFmtId="49" fontId="5" fillId="0" borderId="0" xfId="63" applyNumberFormat="1" applyFont="1" applyAlignment="1" applyProtection="1">
      <alignment horizontal="distributed" vertical="center"/>
      <protection/>
    </xf>
    <xf numFmtId="0" fontId="1" fillId="0" borderId="0" xfId="61" applyProtection="1">
      <alignment vertical="center"/>
      <protection/>
    </xf>
    <xf numFmtId="49" fontId="5" fillId="0" borderId="10" xfId="63" applyNumberFormat="1" applyFont="1" applyBorder="1" applyAlignment="1" applyProtection="1">
      <alignment horizontal="center" vertical="center"/>
      <protection/>
    </xf>
    <xf numFmtId="49" fontId="5" fillId="0" borderId="11" xfId="63" applyNumberFormat="1" applyFont="1" applyBorder="1" applyAlignment="1" applyProtection="1">
      <alignment horizontal="center" vertical="center"/>
      <protection/>
    </xf>
    <xf numFmtId="49" fontId="5" fillId="0" borderId="0" xfId="63" applyNumberFormat="1" applyFont="1" applyAlignment="1" applyProtection="1">
      <alignment horizontal="center" vertical="center"/>
      <protection/>
    </xf>
    <xf numFmtId="49" fontId="5" fillId="0" borderId="12" xfId="63" applyNumberFormat="1" applyFont="1" applyBorder="1" applyAlignment="1" applyProtection="1">
      <alignment vertical="top"/>
      <protection/>
    </xf>
    <xf numFmtId="49" fontId="5" fillId="0" borderId="13" xfId="63" applyNumberFormat="1" applyFont="1" applyBorder="1" applyAlignment="1" applyProtection="1">
      <alignment vertical="top"/>
      <protection/>
    </xf>
    <xf numFmtId="49" fontId="5" fillId="0" borderId="14" xfId="63" applyNumberFormat="1" applyFont="1" applyBorder="1" applyAlignment="1" applyProtection="1">
      <alignment horizontal="center"/>
      <protection/>
    </xf>
    <xf numFmtId="0" fontId="5" fillId="0" borderId="14" xfId="63" applyNumberFormat="1" applyFont="1" applyBorder="1" applyAlignment="1" applyProtection="1">
      <alignment horizontal="center"/>
      <protection/>
    </xf>
    <xf numFmtId="177" fontId="5" fillId="0" borderId="15" xfId="63" applyNumberFormat="1" applyFont="1" applyBorder="1" applyAlignment="1" applyProtection="1">
      <alignment horizontal="right"/>
      <protection/>
    </xf>
    <xf numFmtId="177" fontId="5" fillId="0" borderId="0" xfId="63" applyNumberFormat="1" applyFont="1" applyAlignment="1" applyProtection="1">
      <alignment horizontal="center"/>
      <protection/>
    </xf>
    <xf numFmtId="49" fontId="5" fillId="0" borderId="16" xfId="62" applyNumberFormat="1" applyFont="1" applyBorder="1" applyAlignment="1">
      <alignment horizontal="center"/>
      <protection/>
    </xf>
    <xf numFmtId="178" fontId="5" fillId="0" borderId="16" xfId="62" applyNumberFormat="1" applyFont="1" applyBorder="1" applyAlignment="1">
      <alignment horizontal="center"/>
      <protection/>
    </xf>
    <xf numFmtId="177" fontId="5" fillId="0" borderId="17" xfId="63" applyNumberFormat="1" applyFont="1" applyBorder="1" applyAlignment="1" applyProtection="1">
      <alignment horizontal="right"/>
      <protection/>
    </xf>
    <xf numFmtId="49" fontId="5" fillId="0" borderId="18" xfId="63" applyNumberFormat="1" applyFont="1" applyBorder="1" applyAlignment="1" applyProtection="1">
      <alignment vertical="top" wrapText="1"/>
      <protection/>
    </xf>
    <xf numFmtId="177" fontId="5" fillId="33" borderId="15" xfId="63" applyNumberFormat="1" applyFont="1" applyFill="1" applyBorder="1" applyAlignment="1" applyProtection="1">
      <alignment horizontal="right"/>
      <protection locked="0"/>
    </xf>
    <xf numFmtId="49" fontId="5" fillId="0" borderId="14" xfId="63" applyNumberFormat="1" applyFont="1" applyFill="1" applyBorder="1" applyAlignment="1" applyProtection="1">
      <alignment horizontal="center"/>
      <protection/>
    </xf>
    <xf numFmtId="0" fontId="5" fillId="0" borderId="14" xfId="63" applyNumberFormat="1" applyFont="1" applyFill="1" applyBorder="1" applyAlignment="1" applyProtection="1">
      <alignment horizontal="center"/>
      <protection/>
    </xf>
    <xf numFmtId="177" fontId="5" fillId="0" borderId="15" xfId="63" applyNumberFormat="1" applyFont="1" applyFill="1" applyBorder="1" applyAlignment="1" applyProtection="1">
      <alignment horizontal="right"/>
      <protection/>
    </xf>
    <xf numFmtId="0" fontId="5" fillId="0" borderId="0" xfId="63" applyFont="1" applyFill="1" applyProtection="1">
      <alignment/>
      <protection/>
    </xf>
    <xf numFmtId="177" fontId="5" fillId="0" borderId="0" xfId="63" applyNumberFormat="1" applyFont="1" applyFill="1" applyAlignment="1" applyProtection="1">
      <alignment horizontal="center"/>
      <protection/>
    </xf>
    <xf numFmtId="49" fontId="5" fillId="0" borderId="19" xfId="63" applyNumberFormat="1" applyFont="1" applyFill="1" applyBorder="1" applyAlignment="1" applyProtection="1">
      <alignment vertical="top" wrapText="1"/>
      <protection/>
    </xf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49" fontId="5" fillId="0" borderId="20" xfId="63" applyNumberFormat="1" applyFont="1" applyBorder="1" applyAlignment="1" applyProtection="1">
      <alignment vertical="top" wrapText="1"/>
      <protection/>
    </xf>
    <xf numFmtId="0" fontId="0" fillId="0" borderId="21" xfId="0" applyBorder="1" applyAlignment="1">
      <alignment vertical="top"/>
    </xf>
    <xf numFmtId="49" fontId="5" fillId="0" borderId="19" xfId="63" applyNumberFormat="1" applyFont="1" applyBorder="1" applyAlignment="1" applyProtection="1">
      <alignment vertical="top" wrapText="1"/>
      <protection/>
    </xf>
    <xf numFmtId="0" fontId="0" fillId="0" borderId="20" xfId="0" applyBorder="1" applyAlignment="1">
      <alignment vertical="top"/>
    </xf>
    <xf numFmtId="49" fontId="5" fillId="0" borderId="22" xfId="63" applyNumberFormat="1" applyFont="1" applyBorder="1" applyAlignment="1" applyProtection="1">
      <alignment vertical="top"/>
      <protection/>
    </xf>
    <xf numFmtId="49" fontId="5" fillId="0" borderId="23" xfId="63" applyNumberFormat="1" applyFont="1" applyBorder="1" applyAlignment="1" applyProtection="1">
      <alignment vertical="top"/>
      <protection/>
    </xf>
    <xf numFmtId="49" fontId="5" fillId="0" borderId="24" xfId="63" applyNumberFormat="1" applyFont="1" applyBorder="1" applyAlignment="1" applyProtection="1">
      <alignment vertical="top"/>
      <protection/>
    </xf>
    <xf numFmtId="49" fontId="5" fillId="33" borderId="0" xfId="63" applyNumberFormat="1" applyFont="1" applyFill="1" applyAlignment="1" applyProtection="1">
      <alignment horizontal="left" vertical="center"/>
      <protection locked="0"/>
    </xf>
    <xf numFmtId="49" fontId="6" fillId="0" borderId="0" xfId="63" applyNumberFormat="1" applyFont="1" applyAlignment="1" applyProtection="1">
      <alignment horizontal="center" vertical="top"/>
      <protection/>
    </xf>
    <xf numFmtId="49" fontId="5" fillId="0" borderId="0" xfId="63" applyNumberFormat="1" applyFont="1" applyAlignment="1" applyProtection="1">
      <alignment horizontal="left" vertical="center"/>
      <protection/>
    </xf>
    <xf numFmtId="49" fontId="5" fillId="0" borderId="25" xfId="63" applyNumberFormat="1" applyFont="1" applyBorder="1" applyAlignment="1" applyProtection="1">
      <alignment horizontal="center" vertical="center"/>
      <protection/>
    </xf>
    <xf numFmtId="49" fontId="5" fillId="0" borderId="26" xfId="63" applyNumberFormat="1" applyFont="1" applyBorder="1" applyAlignment="1" applyProtection="1">
      <alignment horizontal="center" vertical="center"/>
      <protection/>
    </xf>
    <xf numFmtId="49" fontId="5" fillId="0" borderId="27" xfId="63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75雛形" xfId="61"/>
    <cellStyle name="標準_75雛形_1" xfId="62"/>
    <cellStyle name="標準_内訳書サンプル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showGridLines="0" tabSelected="1" zoomScaleSheetLayoutView="100" zoomScalePageLayoutView="0" workbookViewId="0" topLeftCell="A1">
      <selection activeCell="D58" sqref="D58"/>
    </sheetView>
  </sheetViews>
  <sheetFormatPr defaultColWidth="9.140625" defaultRowHeight="15"/>
  <cols>
    <col min="1" max="1" width="8.421875" style="1" customWidth="1"/>
    <col min="2" max="3" width="6.7109375" style="1" customWidth="1"/>
    <col min="4" max="4" width="26.00390625" style="1" customWidth="1"/>
    <col min="5" max="5" width="12.00390625" style="1" customWidth="1"/>
    <col min="6" max="6" width="12.8515625" style="1" customWidth="1"/>
    <col min="7" max="7" width="19.8515625" style="1" customWidth="1"/>
    <col min="8" max="8" width="8.421875" style="1" customWidth="1"/>
    <col min="9" max="10" width="0" style="1" hidden="1" customWidth="1"/>
    <col min="11" max="16384" width="9.00390625" style="1" customWidth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31" t="s">
        <v>14</v>
      </c>
      <c r="B10" s="32"/>
      <c r="C10" s="32"/>
      <c r="D10" s="30"/>
      <c r="E10" s="12" t="s">
        <v>15</v>
      </c>
      <c r="F10" s="13">
        <v>1</v>
      </c>
      <c r="G10" s="14">
        <f>+G11+G78</f>
        <v>0</v>
      </c>
      <c r="H10" s="2"/>
      <c r="I10" s="15">
        <v>1</v>
      </c>
      <c r="J10" s="15"/>
    </row>
    <row r="11" spans="1:10" ht="42" customHeight="1">
      <c r="A11" s="31" t="s">
        <v>16</v>
      </c>
      <c r="B11" s="32"/>
      <c r="C11" s="32"/>
      <c r="D11" s="30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31" t="s">
        <v>17</v>
      </c>
      <c r="B12" s="32"/>
      <c r="C12" s="32"/>
      <c r="D12" s="30"/>
      <c r="E12" s="12" t="s">
        <v>15</v>
      </c>
      <c r="F12" s="13">
        <v>1</v>
      </c>
      <c r="G12" s="14">
        <f>+G13+G46+G53+G61+G74</f>
        <v>0</v>
      </c>
      <c r="H12" s="2"/>
      <c r="I12" s="15">
        <v>3</v>
      </c>
      <c r="J12" s="15">
        <v>1</v>
      </c>
    </row>
    <row r="13" spans="1:10" ht="42" customHeight="1">
      <c r="A13" s="10"/>
      <c r="B13" s="29" t="s">
        <v>18</v>
      </c>
      <c r="C13" s="32"/>
      <c r="D13" s="30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9" t="s">
        <v>18</v>
      </c>
      <c r="D14" s="30"/>
      <c r="E14" s="12" t="s">
        <v>15</v>
      </c>
      <c r="F14" s="13">
        <v>1</v>
      </c>
      <c r="G14" s="14">
        <f>+G15+G33+G40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18</v>
      </c>
      <c r="E15" s="12" t="s">
        <v>15</v>
      </c>
      <c r="F15" s="13">
        <v>1</v>
      </c>
      <c r="G15" s="14">
        <f>+G16+G17+G18+G19+G20+G21+G22+G23+G24+G25+G26+G27+G28+G29+G30+G31+G32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75</v>
      </c>
      <c r="E16" s="12" t="s">
        <v>19</v>
      </c>
      <c r="F16" s="13">
        <v>392.7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59</v>
      </c>
      <c r="E17" s="12" t="s">
        <v>19</v>
      </c>
      <c r="F17" s="13">
        <v>392.7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60</v>
      </c>
      <c r="E18" s="12" t="s">
        <v>19</v>
      </c>
      <c r="F18" s="13">
        <v>392.7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61</v>
      </c>
      <c r="E19" s="12" t="s">
        <v>20</v>
      </c>
      <c r="F19" s="13">
        <v>292.1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62</v>
      </c>
      <c r="E20" s="12" t="s">
        <v>20</v>
      </c>
      <c r="F20" s="13">
        <v>9.4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63</v>
      </c>
      <c r="E21" s="12" t="s">
        <v>20</v>
      </c>
      <c r="F21" s="13">
        <v>27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64</v>
      </c>
      <c r="E22" s="12" t="s">
        <v>20</v>
      </c>
      <c r="F22" s="13">
        <v>27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21</v>
      </c>
      <c r="E23" s="12" t="s">
        <v>22</v>
      </c>
      <c r="F23" s="13">
        <v>8.5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65</v>
      </c>
      <c r="E24" s="12" t="s">
        <v>23</v>
      </c>
      <c r="F24" s="13">
        <v>266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24</v>
      </c>
      <c r="E25" s="12" t="s">
        <v>22</v>
      </c>
      <c r="F25" s="13">
        <v>144.3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66</v>
      </c>
      <c r="E26" s="12" t="s">
        <v>25</v>
      </c>
      <c r="F26" s="13">
        <v>2</v>
      </c>
      <c r="G26" s="20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26</v>
      </c>
      <c r="E27" s="12" t="s">
        <v>25</v>
      </c>
      <c r="F27" s="13">
        <v>2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27</v>
      </c>
      <c r="E28" s="12" t="s">
        <v>25</v>
      </c>
      <c r="F28" s="13">
        <v>2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28</v>
      </c>
      <c r="E29" s="12" t="s">
        <v>20</v>
      </c>
      <c r="F29" s="13">
        <v>0.122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29</v>
      </c>
      <c r="E30" s="12" t="s">
        <v>15</v>
      </c>
      <c r="F30" s="13">
        <v>1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67</v>
      </c>
      <c r="E31" s="12" t="s">
        <v>30</v>
      </c>
      <c r="F31" s="13">
        <v>21.4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31</v>
      </c>
      <c r="E32" s="12" t="s">
        <v>32</v>
      </c>
      <c r="F32" s="13">
        <v>1</v>
      </c>
      <c r="G32" s="20"/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19" t="s">
        <v>33</v>
      </c>
      <c r="E33" s="12" t="s">
        <v>15</v>
      </c>
      <c r="F33" s="13">
        <v>1</v>
      </c>
      <c r="G33" s="14">
        <f>+G34+G35+G36+G37+G38+G39</f>
        <v>0</v>
      </c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19" t="s">
        <v>75</v>
      </c>
      <c r="E34" s="12" t="s">
        <v>19</v>
      </c>
      <c r="F34" s="13">
        <v>8.4</v>
      </c>
      <c r="G34" s="20"/>
      <c r="H34" s="2"/>
      <c r="I34" s="15">
        <v>25</v>
      </c>
      <c r="J34" s="15">
        <v>4</v>
      </c>
    </row>
    <row r="35" spans="1:10" ht="42" customHeight="1">
      <c r="A35" s="10"/>
      <c r="B35" s="11"/>
      <c r="C35" s="11"/>
      <c r="D35" s="19" t="s">
        <v>68</v>
      </c>
      <c r="E35" s="12" t="s">
        <v>19</v>
      </c>
      <c r="F35" s="13">
        <v>8.4</v>
      </c>
      <c r="G35" s="20"/>
      <c r="H35" s="2"/>
      <c r="I35" s="15">
        <v>26</v>
      </c>
      <c r="J35" s="15">
        <v>4</v>
      </c>
    </row>
    <row r="36" spans="1:10" ht="42" customHeight="1">
      <c r="A36" s="10"/>
      <c r="B36" s="11"/>
      <c r="C36" s="11"/>
      <c r="D36" s="19" t="s">
        <v>69</v>
      </c>
      <c r="E36" s="12" t="s">
        <v>20</v>
      </c>
      <c r="F36" s="13">
        <v>29</v>
      </c>
      <c r="G36" s="20"/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19" t="s">
        <v>70</v>
      </c>
      <c r="E37" s="12" t="s">
        <v>20</v>
      </c>
      <c r="F37" s="13">
        <v>29</v>
      </c>
      <c r="G37" s="20"/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19" t="s">
        <v>71</v>
      </c>
      <c r="E38" s="12" t="s">
        <v>19</v>
      </c>
      <c r="F38" s="13">
        <v>4.99</v>
      </c>
      <c r="G38" s="20"/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19" t="s">
        <v>34</v>
      </c>
      <c r="E39" s="12" t="s">
        <v>23</v>
      </c>
      <c r="F39" s="13">
        <v>62</v>
      </c>
      <c r="G39" s="20"/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19" t="s">
        <v>35</v>
      </c>
      <c r="E40" s="12" t="s">
        <v>15</v>
      </c>
      <c r="F40" s="13">
        <v>1</v>
      </c>
      <c r="G40" s="14">
        <f>+G41+G42+G43+G44+G45</f>
        <v>0</v>
      </c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19" t="s">
        <v>72</v>
      </c>
      <c r="E41" s="12" t="s">
        <v>19</v>
      </c>
      <c r="F41" s="13">
        <v>142</v>
      </c>
      <c r="G41" s="20"/>
      <c r="H41" s="2"/>
      <c r="I41" s="15">
        <v>32</v>
      </c>
      <c r="J41" s="15">
        <v>4</v>
      </c>
    </row>
    <row r="42" spans="1:10" ht="42" customHeight="1">
      <c r="A42" s="10"/>
      <c r="B42" s="11"/>
      <c r="C42" s="11"/>
      <c r="D42" s="19" t="s">
        <v>73</v>
      </c>
      <c r="E42" s="12" t="s">
        <v>19</v>
      </c>
      <c r="F42" s="13">
        <v>336</v>
      </c>
      <c r="G42" s="20"/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19" t="s">
        <v>36</v>
      </c>
      <c r="E43" s="12" t="s">
        <v>20</v>
      </c>
      <c r="F43" s="13">
        <v>137</v>
      </c>
      <c r="G43" s="20"/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19" t="s">
        <v>71</v>
      </c>
      <c r="E44" s="12" t="s">
        <v>19</v>
      </c>
      <c r="F44" s="13">
        <v>239</v>
      </c>
      <c r="G44" s="20"/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19" t="s">
        <v>74</v>
      </c>
      <c r="E45" s="12" t="s">
        <v>19</v>
      </c>
      <c r="F45" s="13">
        <v>239</v>
      </c>
      <c r="G45" s="20"/>
      <c r="H45" s="2"/>
      <c r="I45" s="15">
        <v>36</v>
      </c>
      <c r="J45" s="15">
        <v>4</v>
      </c>
    </row>
    <row r="46" spans="1:10" ht="42" customHeight="1">
      <c r="A46" s="10"/>
      <c r="B46" s="29" t="s">
        <v>35</v>
      </c>
      <c r="C46" s="32"/>
      <c r="D46" s="30"/>
      <c r="E46" s="12" t="s">
        <v>15</v>
      </c>
      <c r="F46" s="13">
        <v>1</v>
      </c>
      <c r="G46" s="14">
        <f>+G47</f>
        <v>0</v>
      </c>
      <c r="H46" s="2"/>
      <c r="I46" s="15">
        <v>37</v>
      </c>
      <c r="J46" s="15">
        <v>2</v>
      </c>
    </row>
    <row r="47" spans="1:10" ht="42" customHeight="1">
      <c r="A47" s="10"/>
      <c r="B47" s="11"/>
      <c r="C47" s="29" t="s">
        <v>35</v>
      </c>
      <c r="D47" s="30"/>
      <c r="E47" s="12" t="s">
        <v>15</v>
      </c>
      <c r="F47" s="13">
        <v>1</v>
      </c>
      <c r="G47" s="14">
        <f>+G48</f>
        <v>0</v>
      </c>
      <c r="H47" s="2"/>
      <c r="I47" s="15">
        <v>38</v>
      </c>
      <c r="J47" s="15">
        <v>3</v>
      </c>
    </row>
    <row r="48" spans="1:10" ht="42" customHeight="1">
      <c r="A48" s="10"/>
      <c r="B48" s="11"/>
      <c r="C48" s="11"/>
      <c r="D48" s="19" t="s">
        <v>35</v>
      </c>
      <c r="E48" s="12" t="s">
        <v>15</v>
      </c>
      <c r="F48" s="13">
        <v>1</v>
      </c>
      <c r="G48" s="14">
        <f>+G49+G50+G51+G52</f>
        <v>0</v>
      </c>
      <c r="H48" s="2"/>
      <c r="I48" s="15">
        <v>39</v>
      </c>
      <c r="J48" s="15">
        <v>4</v>
      </c>
    </row>
    <row r="49" spans="1:10" ht="42" customHeight="1">
      <c r="A49" s="10"/>
      <c r="B49" s="11"/>
      <c r="C49" s="11"/>
      <c r="D49" s="19" t="s">
        <v>72</v>
      </c>
      <c r="E49" s="12" t="s">
        <v>19</v>
      </c>
      <c r="F49" s="13">
        <v>550</v>
      </c>
      <c r="G49" s="20"/>
      <c r="H49" s="2"/>
      <c r="I49" s="15">
        <v>40</v>
      </c>
      <c r="J49" s="15">
        <v>4</v>
      </c>
    </row>
    <row r="50" spans="1:10" ht="42" customHeight="1">
      <c r="A50" s="10"/>
      <c r="B50" s="11"/>
      <c r="C50" s="11"/>
      <c r="D50" s="19" t="s">
        <v>71</v>
      </c>
      <c r="E50" s="12" t="s">
        <v>19</v>
      </c>
      <c r="F50" s="13">
        <v>550</v>
      </c>
      <c r="G50" s="20"/>
      <c r="H50" s="2"/>
      <c r="I50" s="15">
        <v>41</v>
      </c>
      <c r="J50" s="15">
        <v>4</v>
      </c>
    </row>
    <row r="51" spans="1:10" ht="42" customHeight="1">
      <c r="A51" s="10"/>
      <c r="B51" s="11"/>
      <c r="C51" s="11"/>
      <c r="D51" s="19" t="s">
        <v>74</v>
      </c>
      <c r="E51" s="12" t="s">
        <v>19</v>
      </c>
      <c r="F51" s="13">
        <v>550</v>
      </c>
      <c r="G51" s="20"/>
      <c r="H51" s="2"/>
      <c r="I51" s="15">
        <v>42</v>
      </c>
      <c r="J51" s="15">
        <v>4</v>
      </c>
    </row>
    <row r="52" spans="1:10" ht="42" customHeight="1">
      <c r="A52" s="10"/>
      <c r="B52" s="11"/>
      <c r="C52" s="11"/>
      <c r="D52" s="19" t="s">
        <v>37</v>
      </c>
      <c r="E52" s="12" t="s">
        <v>19</v>
      </c>
      <c r="F52" s="13">
        <v>550</v>
      </c>
      <c r="G52" s="20"/>
      <c r="H52" s="2"/>
      <c r="I52" s="15">
        <v>43</v>
      </c>
      <c r="J52" s="15">
        <v>4</v>
      </c>
    </row>
    <row r="53" spans="1:10" ht="42" customHeight="1">
      <c r="A53" s="10"/>
      <c r="B53" s="29" t="s">
        <v>33</v>
      </c>
      <c r="C53" s="32"/>
      <c r="D53" s="30"/>
      <c r="E53" s="12" t="s">
        <v>15</v>
      </c>
      <c r="F53" s="13">
        <v>1</v>
      </c>
      <c r="G53" s="14">
        <f>+G54</f>
        <v>0</v>
      </c>
      <c r="H53" s="2"/>
      <c r="I53" s="15">
        <v>44</v>
      </c>
      <c r="J53" s="15">
        <v>2</v>
      </c>
    </row>
    <row r="54" spans="1:10" ht="42" customHeight="1">
      <c r="A54" s="10"/>
      <c r="B54" s="11"/>
      <c r="C54" s="29" t="s">
        <v>33</v>
      </c>
      <c r="D54" s="30"/>
      <c r="E54" s="12" t="s">
        <v>15</v>
      </c>
      <c r="F54" s="13">
        <v>1</v>
      </c>
      <c r="G54" s="14">
        <f>+G55</f>
        <v>0</v>
      </c>
      <c r="H54" s="2"/>
      <c r="I54" s="15">
        <v>45</v>
      </c>
      <c r="J54" s="15">
        <v>3</v>
      </c>
    </row>
    <row r="55" spans="1:10" ht="42" customHeight="1">
      <c r="A55" s="10"/>
      <c r="B55" s="11"/>
      <c r="C55" s="11"/>
      <c r="D55" s="19" t="s">
        <v>38</v>
      </c>
      <c r="E55" s="12" t="s">
        <v>15</v>
      </c>
      <c r="F55" s="13">
        <v>1</v>
      </c>
      <c r="G55" s="14">
        <f>+G56+G57+G58+G59+G60</f>
        <v>0</v>
      </c>
      <c r="H55" s="2"/>
      <c r="I55" s="15">
        <v>46</v>
      </c>
      <c r="J55" s="15">
        <v>4</v>
      </c>
    </row>
    <row r="56" spans="1:10" ht="42" customHeight="1">
      <c r="A56" s="10"/>
      <c r="B56" s="11"/>
      <c r="C56" s="11"/>
      <c r="D56" s="19" t="s">
        <v>75</v>
      </c>
      <c r="E56" s="12" t="s">
        <v>19</v>
      </c>
      <c r="F56" s="13">
        <v>2.8</v>
      </c>
      <c r="G56" s="20"/>
      <c r="H56" s="2"/>
      <c r="I56" s="15">
        <v>47</v>
      </c>
      <c r="J56" s="15">
        <v>4</v>
      </c>
    </row>
    <row r="57" spans="1:10" ht="42" customHeight="1">
      <c r="A57" s="10"/>
      <c r="B57" s="11"/>
      <c r="C57" s="11"/>
      <c r="D57" s="19" t="s">
        <v>68</v>
      </c>
      <c r="E57" s="12" t="s">
        <v>19</v>
      </c>
      <c r="F57" s="13">
        <v>2.8</v>
      </c>
      <c r="G57" s="20"/>
      <c r="H57" s="2"/>
      <c r="I57" s="15">
        <v>48</v>
      </c>
      <c r="J57" s="15">
        <v>4</v>
      </c>
    </row>
    <row r="58" spans="1:10" ht="42" customHeight="1">
      <c r="A58" s="10"/>
      <c r="B58" s="11"/>
      <c r="C58" s="11"/>
      <c r="D58" s="19" t="s">
        <v>69</v>
      </c>
      <c r="E58" s="12" t="s">
        <v>20</v>
      </c>
      <c r="F58" s="13">
        <v>29</v>
      </c>
      <c r="G58" s="20"/>
      <c r="H58" s="2"/>
      <c r="I58" s="15">
        <v>49</v>
      </c>
      <c r="J58" s="15">
        <v>4</v>
      </c>
    </row>
    <row r="59" spans="1:10" ht="42" customHeight="1">
      <c r="A59" s="10"/>
      <c r="B59" s="11"/>
      <c r="C59" s="11"/>
      <c r="D59" s="19" t="s">
        <v>70</v>
      </c>
      <c r="E59" s="12" t="s">
        <v>20</v>
      </c>
      <c r="F59" s="13">
        <v>9.9</v>
      </c>
      <c r="G59" s="20"/>
      <c r="H59" s="2"/>
      <c r="I59" s="15">
        <v>50</v>
      </c>
      <c r="J59" s="15">
        <v>4</v>
      </c>
    </row>
    <row r="60" spans="1:10" ht="42" customHeight="1">
      <c r="A60" s="10"/>
      <c r="B60" s="11"/>
      <c r="C60" s="11"/>
      <c r="D60" s="19" t="s">
        <v>71</v>
      </c>
      <c r="E60" s="12" t="s">
        <v>19</v>
      </c>
      <c r="F60" s="13">
        <v>1.7</v>
      </c>
      <c r="G60" s="20"/>
      <c r="H60" s="2"/>
      <c r="I60" s="15">
        <v>51</v>
      </c>
      <c r="J60" s="15">
        <v>4</v>
      </c>
    </row>
    <row r="61" spans="1:10" ht="42" customHeight="1">
      <c r="A61" s="10"/>
      <c r="B61" s="29" t="s">
        <v>39</v>
      </c>
      <c r="C61" s="32"/>
      <c r="D61" s="30"/>
      <c r="E61" s="12" t="s">
        <v>15</v>
      </c>
      <c r="F61" s="13">
        <v>1</v>
      </c>
      <c r="G61" s="14">
        <f>+G62</f>
        <v>0</v>
      </c>
      <c r="H61" s="2"/>
      <c r="I61" s="15">
        <v>52</v>
      </c>
      <c r="J61" s="15">
        <v>2</v>
      </c>
    </row>
    <row r="62" spans="1:10" ht="42" customHeight="1">
      <c r="A62" s="10"/>
      <c r="B62" s="11"/>
      <c r="C62" s="29" t="s">
        <v>40</v>
      </c>
      <c r="D62" s="30"/>
      <c r="E62" s="12" t="s">
        <v>15</v>
      </c>
      <c r="F62" s="13">
        <v>1</v>
      </c>
      <c r="G62" s="14">
        <f>+G63+G66+G69</f>
        <v>0</v>
      </c>
      <c r="H62" s="2"/>
      <c r="I62" s="15">
        <v>53</v>
      </c>
      <c r="J62" s="15">
        <v>3</v>
      </c>
    </row>
    <row r="63" spans="1:10" ht="42" customHeight="1">
      <c r="A63" s="10"/>
      <c r="B63" s="11"/>
      <c r="C63" s="11"/>
      <c r="D63" s="19" t="s">
        <v>41</v>
      </c>
      <c r="E63" s="12" t="s">
        <v>15</v>
      </c>
      <c r="F63" s="13">
        <v>1</v>
      </c>
      <c r="G63" s="14">
        <f>+G64+G65</f>
        <v>0</v>
      </c>
      <c r="H63" s="2"/>
      <c r="I63" s="15">
        <v>54</v>
      </c>
      <c r="J63" s="15">
        <v>4</v>
      </c>
    </row>
    <row r="64" spans="1:10" ht="42" customHeight="1">
      <c r="A64" s="10"/>
      <c r="B64" s="11"/>
      <c r="C64" s="11"/>
      <c r="D64" s="19" t="s">
        <v>76</v>
      </c>
      <c r="E64" s="12" t="s">
        <v>22</v>
      </c>
      <c r="F64" s="13">
        <v>75</v>
      </c>
      <c r="G64" s="20"/>
      <c r="H64" s="2"/>
      <c r="I64" s="15">
        <v>55</v>
      </c>
      <c r="J64" s="15">
        <v>4</v>
      </c>
    </row>
    <row r="65" spans="1:10" ht="42" customHeight="1">
      <c r="A65" s="10"/>
      <c r="B65" s="11"/>
      <c r="C65" s="11"/>
      <c r="D65" s="19" t="s">
        <v>76</v>
      </c>
      <c r="E65" s="12" t="s">
        <v>22</v>
      </c>
      <c r="F65" s="13">
        <v>75</v>
      </c>
      <c r="G65" s="20"/>
      <c r="H65" s="2"/>
      <c r="I65" s="15">
        <v>56</v>
      </c>
      <c r="J65" s="15">
        <v>4</v>
      </c>
    </row>
    <row r="66" spans="1:10" ht="42" customHeight="1">
      <c r="A66" s="10"/>
      <c r="B66" s="11"/>
      <c r="C66" s="11"/>
      <c r="D66" s="19" t="s">
        <v>42</v>
      </c>
      <c r="E66" s="12" t="s">
        <v>15</v>
      </c>
      <c r="F66" s="13">
        <v>1</v>
      </c>
      <c r="G66" s="14">
        <f>+G67+G68</f>
        <v>0</v>
      </c>
      <c r="H66" s="2"/>
      <c r="I66" s="15">
        <v>57</v>
      </c>
      <c r="J66" s="15">
        <v>4</v>
      </c>
    </row>
    <row r="67" spans="1:10" ht="42" customHeight="1">
      <c r="A67" s="10"/>
      <c r="B67" s="11"/>
      <c r="C67" s="11"/>
      <c r="D67" s="19" t="s">
        <v>77</v>
      </c>
      <c r="E67" s="12" t="s">
        <v>43</v>
      </c>
      <c r="F67" s="13">
        <v>2</v>
      </c>
      <c r="G67" s="20"/>
      <c r="H67" s="2"/>
      <c r="I67" s="15">
        <v>58</v>
      </c>
      <c r="J67" s="15">
        <v>4</v>
      </c>
    </row>
    <row r="68" spans="1:10" ht="42" customHeight="1">
      <c r="A68" s="10"/>
      <c r="B68" s="11"/>
      <c r="C68" s="11"/>
      <c r="D68" s="19" t="s">
        <v>78</v>
      </c>
      <c r="E68" s="12" t="s">
        <v>44</v>
      </c>
      <c r="F68" s="13">
        <v>17</v>
      </c>
      <c r="G68" s="20"/>
      <c r="H68" s="2"/>
      <c r="I68" s="15">
        <v>59</v>
      </c>
      <c r="J68" s="15">
        <v>4</v>
      </c>
    </row>
    <row r="69" spans="1:10" ht="42" customHeight="1">
      <c r="A69" s="10"/>
      <c r="B69" s="11"/>
      <c r="C69" s="11"/>
      <c r="D69" s="19" t="s">
        <v>45</v>
      </c>
      <c r="E69" s="12" t="s">
        <v>15</v>
      </c>
      <c r="F69" s="13">
        <v>1</v>
      </c>
      <c r="G69" s="14">
        <f>+G70+G71+G72+G73</f>
        <v>0</v>
      </c>
      <c r="H69" s="2"/>
      <c r="I69" s="15">
        <v>60</v>
      </c>
      <c r="J69" s="15">
        <v>4</v>
      </c>
    </row>
    <row r="70" spans="1:10" ht="42" customHeight="1">
      <c r="A70" s="10"/>
      <c r="B70" s="11"/>
      <c r="C70" s="11"/>
      <c r="D70" s="19" t="s">
        <v>72</v>
      </c>
      <c r="E70" s="12" t="s">
        <v>19</v>
      </c>
      <c r="F70" s="13">
        <v>31</v>
      </c>
      <c r="G70" s="20"/>
      <c r="H70" s="2"/>
      <c r="I70" s="15">
        <v>61</v>
      </c>
      <c r="J70" s="15">
        <v>4</v>
      </c>
    </row>
    <row r="71" spans="1:10" ht="42" customHeight="1">
      <c r="A71" s="10"/>
      <c r="B71" s="11"/>
      <c r="C71" s="11"/>
      <c r="D71" s="19" t="s">
        <v>79</v>
      </c>
      <c r="E71" s="12" t="s">
        <v>19</v>
      </c>
      <c r="F71" s="13">
        <v>371</v>
      </c>
      <c r="G71" s="20"/>
      <c r="H71" s="2"/>
      <c r="I71" s="15">
        <v>62</v>
      </c>
      <c r="J71" s="15">
        <v>4</v>
      </c>
    </row>
    <row r="72" spans="1:10" ht="42" customHeight="1">
      <c r="A72" s="10"/>
      <c r="B72" s="11"/>
      <c r="C72" s="11"/>
      <c r="D72" s="19" t="s">
        <v>80</v>
      </c>
      <c r="E72" s="12" t="s">
        <v>46</v>
      </c>
      <c r="F72" s="13">
        <v>135</v>
      </c>
      <c r="G72" s="20"/>
      <c r="H72" s="2"/>
      <c r="I72" s="15">
        <v>63</v>
      </c>
      <c r="J72" s="15">
        <v>4</v>
      </c>
    </row>
    <row r="73" spans="1:10" ht="42" customHeight="1">
      <c r="A73" s="10"/>
      <c r="B73" s="11"/>
      <c r="C73" s="11"/>
      <c r="D73" s="19" t="s">
        <v>81</v>
      </c>
      <c r="E73" s="12" t="s">
        <v>46</v>
      </c>
      <c r="F73" s="13">
        <v>135</v>
      </c>
      <c r="G73" s="20"/>
      <c r="H73" s="2"/>
      <c r="I73" s="15">
        <v>64</v>
      </c>
      <c r="J73" s="15">
        <v>4</v>
      </c>
    </row>
    <row r="74" spans="1:10" ht="42" customHeight="1">
      <c r="A74" s="10"/>
      <c r="B74" s="29" t="s">
        <v>47</v>
      </c>
      <c r="C74" s="32"/>
      <c r="D74" s="30"/>
      <c r="E74" s="12" t="s">
        <v>15</v>
      </c>
      <c r="F74" s="13">
        <v>1</v>
      </c>
      <c r="G74" s="14">
        <f>+G75</f>
        <v>0</v>
      </c>
      <c r="H74" s="2"/>
      <c r="I74" s="15">
        <v>65</v>
      </c>
      <c r="J74" s="15">
        <v>2</v>
      </c>
    </row>
    <row r="75" spans="1:10" ht="42" customHeight="1">
      <c r="A75" s="10"/>
      <c r="B75" s="11"/>
      <c r="C75" s="29" t="s">
        <v>47</v>
      </c>
      <c r="D75" s="30"/>
      <c r="E75" s="12" t="s">
        <v>15</v>
      </c>
      <c r="F75" s="13">
        <v>1</v>
      </c>
      <c r="G75" s="14">
        <f>+G76</f>
        <v>0</v>
      </c>
      <c r="H75" s="2"/>
      <c r="I75" s="15">
        <v>66</v>
      </c>
      <c r="J75" s="15">
        <v>3</v>
      </c>
    </row>
    <row r="76" spans="1:10" ht="42" customHeight="1">
      <c r="A76" s="10"/>
      <c r="B76" s="11"/>
      <c r="C76" s="11"/>
      <c r="D76" s="19" t="s">
        <v>47</v>
      </c>
      <c r="E76" s="12" t="s">
        <v>15</v>
      </c>
      <c r="F76" s="13">
        <v>1</v>
      </c>
      <c r="G76" s="14">
        <f>+G77</f>
        <v>0</v>
      </c>
      <c r="H76" s="2"/>
      <c r="I76" s="15">
        <v>67</v>
      </c>
      <c r="J76" s="15">
        <v>4</v>
      </c>
    </row>
    <row r="77" spans="1:10" ht="42" customHeight="1">
      <c r="A77" s="10"/>
      <c r="B77" s="11"/>
      <c r="C77" s="11"/>
      <c r="D77" s="19" t="s">
        <v>37</v>
      </c>
      <c r="E77" s="12" t="s">
        <v>19</v>
      </c>
      <c r="F77" s="13">
        <v>239</v>
      </c>
      <c r="G77" s="20"/>
      <c r="H77" s="2"/>
      <c r="I77" s="15">
        <v>68</v>
      </c>
      <c r="J77" s="15">
        <v>4</v>
      </c>
    </row>
    <row r="78" spans="1:10" ht="42" customHeight="1">
      <c r="A78" s="31" t="s">
        <v>48</v>
      </c>
      <c r="B78" s="32"/>
      <c r="C78" s="32"/>
      <c r="D78" s="30"/>
      <c r="E78" s="12" t="s">
        <v>15</v>
      </c>
      <c r="F78" s="13">
        <v>1</v>
      </c>
      <c r="G78" s="14">
        <f>+G79+G92</f>
        <v>0</v>
      </c>
      <c r="H78" s="2"/>
      <c r="I78" s="15">
        <v>69</v>
      </c>
      <c r="J78" s="15"/>
    </row>
    <row r="79" spans="1:10" ht="42" customHeight="1">
      <c r="A79" s="31" t="s">
        <v>49</v>
      </c>
      <c r="B79" s="32"/>
      <c r="C79" s="32"/>
      <c r="D79" s="30"/>
      <c r="E79" s="12" t="s">
        <v>15</v>
      </c>
      <c r="F79" s="13">
        <v>1</v>
      </c>
      <c r="G79" s="14">
        <f>+G80+G81+G86</f>
        <v>0</v>
      </c>
      <c r="H79" s="2"/>
      <c r="I79" s="15">
        <v>70</v>
      </c>
      <c r="J79" s="15">
        <v>200</v>
      </c>
    </row>
    <row r="80" spans="1:10" ht="42" customHeight="1">
      <c r="A80" s="31" t="s">
        <v>50</v>
      </c>
      <c r="B80" s="32"/>
      <c r="C80" s="32"/>
      <c r="D80" s="30"/>
      <c r="E80" s="12" t="s">
        <v>15</v>
      </c>
      <c r="F80" s="13">
        <v>1</v>
      </c>
      <c r="G80" s="20"/>
      <c r="H80" s="2"/>
      <c r="I80" s="15">
        <v>71</v>
      </c>
      <c r="J80" s="15"/>
    </row>
    <row r="81" spans="1:10" ht="42" customHeight="1">
      <c r="A81" s="31" t="s">
        <v>51</v>
      </c>
      <c r="B81" s="32"/>
      <c r="C81" s="32"/>
      <c r="D81" s="30"/>
      <c r="E81" s="12" t="s">
        <v>15</v>
      </c>
      <c r="F81" s="13">
        <v>1</v>
      </c>
      <c r="G81" s="14">
        <f>+G82</f>
        <v>0</v>
      </c>
      <c r="H81" s="2"/>
      <c r="I81" s="15">
        <v>72</v>
      </c>
      <c r="J81" s="15">
        <v>1</v>
      </c>
    </row>
    <row r="82" spans="1:10" ht="42" customHeight="1">
      <c r="A82" s="10"/>
      <c r="B82" s="29" t="s">
        <v>51</v>
      </c>
      <c r="C82" s="32"/>
      <c r="D82" s="30"/>
      <c r="E82" s="12" t="s">
        <v>15</v>
      </c>
      <c r="F82" s="13">
        <v>1</v>
      </c>
      <c r="G82" s="14">
        <f>+G83</f>
        <v>0</v>
      </c>
      <c r="H82" s="2"/>
      <c r="I82" s="15">
        <v>73</v>
      </c>
      <c r="J82" s="15">
        <v>2</v>
      </c>
    </row>
    <row r="83" spans="1:10" ht="42" customHeight="1">
      <c r="A83" s="10"/>
      <c r="B83" s="11"/>
      <c r="C83" s="29" t="s">
        <v>51</v>
      </c>
      <c r="D83" s="30"/>
      <c r="E83" s="12" t="s">
        <v>15</v>
      </c>
      <c r="F83" s="13">
        <v>1</v>
      </c>
      <c r="G83" s="14">
        <f>+G84</f>
        <v>0</v>
      </c>
      <c r="H83" s="2"/>
      <c r="I83" s="15">
        <v>74</v>
      </c>
      <c r="J83" s="15">
        <v>3</v>
      </c>
    </row>
    <row r="84" spans="1:10" ht="42" customHeight="1">
      <c r="A84" s="10"/>
      <c r="B84" s="11"/>
      <c r="C84" s="11"/>
      <c r="D84" s="19" t="s">
        <v>51</v>
      </c>
      <c r="E84" s="12" t="s">
        <v>15</v>
      </c>
      <c r="F84" s="13">
        <v>1</v>
      </c>
      <c r="G84" s="14">
        <f>+G85</f>
        <v>0</v>
      </c>
      <c r="H84" s="2"/>
      <c r="I84" s="15">
        <v>75</v>
      </c>
      <c r="J84" s="15">
        <v>4</v>
      </c>
    </row>
    <row r="85" spans="1:10" ht="42" customHeight="1">
      <c r="A85" s="10"/>
      <c r="B85" s="11"/>
      <c r="C85" s="11"/>
      <c r="D85" s="19" t="s">
        <v>82</v>
      </c>
      <c r="E85" s="12" t="s">
        <v>52</v>
      </c>
      <c r="F85" s="13">
        <v>6</v>
      </c>
      <c r="G85" s="20"/>
      <c r="H85" s="2"/>
      <c r="I85" s="15">
        <v>76</v>
      </c>
      <c r="J85" s="15">
        <v>4</v>
      </c>
    </row>
    <row r="86" spans="1:10" ht="42" customHeight="1">
      <c r="A86" s="31" t="s">
        <v>53</v>
      </c>
      <c r="B86" s="32"/>
      <c r="C86" s="32"/>
      <c r="D86" s="30"/>
      <c r="E86" s="12" t="s">
        <v>15</v>
      </c>
      <c r="F86" s="13">
        <v>1</v>
      </c>
      <c r="G86" s="14">
        <f>+G87</f>
        <v>0</v>
      </c>
      <c r="H86" s="2"/>
      <c r="I86" s="15">
        <v>77</v>
      </c>
      <c r="J86" s="15">
        <v>1</v>
      </c>
    </row>
    <row r="87" spans="1:10" ht="42" customHeight="1">
      <c r="A87" s="10"/>
      <c r="B87" s="29" t="s">
        <v>53</v>
      </c>
      <c r="C87" s="32"/>
      <c r="D87" s="30"/>
      <c r="E87" s="12" t="s">
        <v>15</v>
      </c>
      <c r="F87" s="13">
        <v>1</v>
      </c>
      <c r="G87" s="14">
        <f>+G88</f>
        <v>0</v>
      </c>
      <c r="H87" s="2"/>
      <c r="I87" s="15">
        <v>78</v>
      </c>
      <c r="J87" s="15">
        <v>2</v>
      </c>
    </row>
    <row r="88" spans="1:10" ht="42" customHeight="1">
      <c r="A88" s="10"/>
      <c r="B88" s="11"/>
      <c r="C88" s="29" t="s">
        <v>53</v>
      </c>
      <c r="D88" s="30"/>
      <c r="E88" s="12" t="s">
        <v>15</v>
      </c>
      <c r="F88" s="13">
        <v>1</v>
      </c>
      <c r="G88" s="14">
        <f>+G89</f>
        <v>0</v>
      </c>
      <c r="H88" s="2"/>
      <c r="I88" s="15">
        <v>79</v>
      </c>
      <c r="J88" s="15">
        <v>3</v>
      </c>
    </row>
    <row r="89" spans="1:10" ht="42" customHeight="1">
      <c r="A89" s="10"/>
      <c r="B89" s="11"/>
      <c r="C89" s="11"/>
      <c r="D89" s="19" t="s">
        <v>53</v>
      </c>
      <c r="E89" s="12" t="s">
        <v>15</v>
      </c>
      <c r="F89" s="13">
        <v>1</v>
      </c>
      <c r="G89" s="14">
        <f>+G90+G91</f>
        <v>0</v>
      </c>
      <c r="H89" s="2"/>
      <c r="I89" s="15">
        <v>80</v>
      </c>
      <c r="J89" s="15">
        <v>4</v>
      </c>
    </row>
    <row r="90" spans="1:10" ht="42" customHeight="1">
      <c r="A90" s="10"/>
      <c r="B90" s="11"/>
      <c r="C90" s="11"/>
      <c r="D90" s="19" t="s">
        <v>54</v>
      </c>
      <c r="E90" s="12" t="s">
        <v>25</v>
      </c>
      <c r="F90" s="13">
        <v>1</v>
      </c>
      <c r="G90" s="20"/>
      <c r="H90" s="2"/>
      <c r="I90" s="15">
        <v>81</v>
      </c>
      <c r="J90" s="15">
        <v>4</v>
      </c>
    </row>
    <row r="91" spans="1:10" ht="42" customHeight="1">
      <c r="A91" s="10"/>
      <c r="B91" s="11"/>
      <c r="C91" s="11"/>
      <c r="D91" s="19" t="s">
        <v>55</v>
      </c>
      <c r="E91" s="12" t="s">
        <v>15</v>
      </c>
      <c r="F91" s="13">
        <v>1</v>
      </c>
      <c r="G91" s="20"/>
      <c r="H91" s="2"/>
      <c r="I91" s="15">
        <v>82</v>
      </c>
      <c r="J91" s="15">
        <v>4</v>
      </c>
    </row>
    <row r="92" spans="1:10" ht="42" customHeight="1">
      <c r="A92" s="31" t="s">
        <v>56</v>
      </c>
      <c r="B92" s="32"/>
      <c r="C92" s="32"/>
      <c r="D92" s="30"/>
      <c r="E92" s="12" t="s">
        <v>15</v>
      </c>
      <c r="F92" s="13">
        <v>1</v>
      </c>
      <c r="G92" s="20"/>
      <c r="H92" s="2"/>
      <c r="I92" s="15">
        <v>83</v>
      </c>
      <c r="J92" s="15">
        <v>210</v>
      </c>
    </row>
    <row r="93" spans="1:10" ht="42" customHeight="1">
      <c r="A93" s="31" t="s">
        <v>57</v>
      </c>
      <c r="B93" s="32"/>
      <c r="C93" s="32"/>
      <c r="D93" s="30"/>
      <c r="E93" s="12" t="s">
        <v>15</v>
      </c>
      <c r="F93" s="13">
        <v>1</v>
      </c>
      <c r="G93" s="20"/>
      <c r="H93" s="2"/>
      <c r="I93" s="15">
        <v>84</v>
      </c>
      <c r="J93" s="15">
        <v>220</v>
      </c>
    </row>
    <row r="94" spans="1:10" ht="42" customHeight="1">
      <c r="A94" s="26" t="s">
        <v>58</v>
      </c>
      <c r="B94" s="27"/>
      <c r="C94" s="27"/>
      <c r="D94" s="28"/>
      <c r="E94" s="21" t="s">
        <v>15</v>
      </c>
      <c r="F94" s="22">
        <v>1</v>
      </c>
      <c r="G94" s="23">
        <f>+G10+G93</f>
        <v>0</v>
      </c>
      <c r="H94" s="24"/>
      <c r="I94" s="25">
        <v>85</v>
      </c>
      <c r="J94" s="25">
        <v>30</v>
      </c>
    </row>
    <row r="95" spans="1:10" ht="42" customHeight="1">
      <c r="A95" s="33" t="s">
        <v>11</v>
      </c>
      <c r="B95" s="34"/>
      <c r="C95" s="34"/>
      <c r="D95" s="35"/>
      <c r="E95" s="16" t="s">
        <v>12</v>
      </c>
      <c r="F95" s="17" t="s">
        <v>12</v>
      </c>
      <c r="G95" s="18">
        <f>G94</f>
        <v>0</v>
      </c>
      <c r="I95" s="15">
        <v>86</v>
      </c>
      <c r="J95" s="15">
        <v>90</v>
      </c>
    </row>
    <row r="96" ht="42" customHeight="1"/>
    <row r="97" ht="42" customHeight="1"/>
  </sheetData>
  <sheetProtection password="FD80" sheet="1" objects="1" scenarios="1"/>
  <mergeCells count="32">
    <mergeCell ref="A9:D9"/>
    <mergeCell ref="F3:G3"/>
    <mergeCell ref="F4:G4"/>
    <mergeCell ref="F5:G5"/>
    <mergeCell ref="A7:G7"/>
    <mergeCell ref="B8:G8"/>
    <mergeCell ref="A95:D95"/>
    <mergeCell ref="A10:D10"/>
    <mergeCell ref="A11:D11"/>
    <mergeCell ref="A12:D12"/>
    <mergeCell ref="B13:D13"/>
    <mergeCell ref="C14:D14"/>
    <mergeCell ref="B46:D46"/>
    <mergeCell ref="B82:D82"/>
    <mergeCell ref="C47:D47"/>
    <mergeCell ref="B53:D53"/>
    <mergeCell ref="C54:D54"/>
    <mergeCell ref="B61:D61"/>
    <mergeCell ref="C62:D62"/>
    <mergeCell ref="B74:D74"/>
    <mergeCell ref="C75:D75"/>
    <mergeCell ref="A78:D78"/>
    <mergeCell ref="A79:D79"/>
    <mergeCell ref="A80:D80"/>
    <mergeCell ref="A81:D81"/>
    <mergeCell ref="A94:D94"/>
    <mergeCell ref="C83:D83"/>
    <mergeCell ref="A86:D86"/>
    <mergeCell ref="B87:D87"/>
    <mergeCell ref="C88:D88"/>
    <mergeCell ref="A92:D92"/>
    <mergeCell ref="A93:D93"/>
  </mergeCells>
  <printOptions/>
  <pageMargins left="0.75" right="0.75" top="1" bottom="1" header="0.512" footer="0.51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Matsushita Ryouta</dc:creator>
  <cp:keywords/>
  <dc:description/>
  <cp:lastModifiedBy>Matsushita Ryouta</cp:lastModifiedBy>
  <cp:lastPrinted>2020-09-02T06:18:16Z</cp:lastPrinted>
  <dcterms:created xsi:type="dcterms:W3CDTF">2020-09-02T06:00:52Z</dcterms:created>
  <dcterms:modified xsi:type="dcterms:W3CDTF">2020-09-02T06:20:13Z</dcterms:modified>
  <cp:category/>
  <cp:version/>
  <cp:contentType/>
  <cp:contentStatus/>
</cp:coreProperties>
</file>